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Valadez\Desktop\domingo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8" i="1"/>
  <c r="I17" i="1"/>
  <c r="I16" i="1"/>
  <c r="I15" i="1"/>
  <c r="I14" i="1"/>
  <c r="I13" i="1"/>
  <c r="I12" i="1"/>
  <c r="I9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0" i="1" s="1"/>
  <c r="F17" i="1"/>
  <c r="F16" i="1"/>
  <c r="F15" i="1"/>
  <c r="F14" i="1"/>
  <c r="F13" i="1"/>
  <c r="F12" i="1"/>
  <c r="F11" i="1"/>
  <c r="I11" i="1" s="1"/>
  <c r="F9" i="1"/>
  <c r="F8" i="1"/>
  <c r="I8" i="1" s="1"/>
  <c r="I31" i="1"/>
  <c r="H31" i="1"/>
  <c r="G31" i="1"/>
  <c r="I26" i="1"/>
  <c r="H26" i="1"/>
  <c r="G26" i="1"/>
  <c r="I23" i="1"/>
  <c r="H23" i="1"/>
  <c r="G23" i="1"/>
  <c r="H19" i="1"/>
  <c r="G19" i="1"/>
  <c r="H10" i="1"/>
  <c r="G10" i="1"/>
  <c r="H7" i="1"/>
  <c r="G7" i="1"/>
  <c r="G37" i="1" s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I10" i="1"/>
  <c r="D37" i="1"/>
  <c r="H37" i="1"/>
  <c r="F7" i="1"/>
  <c r="F37" i="1" s="1"/>
  <c r="I7" i="1"/>
  <c r="I37" i="1" s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<sst xmlns="http://schemas.openxmlformats.org/spreadsheetml/2006/main" count="72" uniqueCount="72">
  <si>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</si>
  <si>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</si>
  <si>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</si>
  <si>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</si>
  <si>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</si>
  <si>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</si>
  <si>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</si>
  <si>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</si>
  <si>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</si>
  <si>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</si>
  <si>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</si>
  <si>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</si>
  <si>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</si>
  <si>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</si>
  <si>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</si>
  <si>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</si>
  <si>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</si>
  <si>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</si>
  <si>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</si>
  <si>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</si>
  <si>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</si>
  <si>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</si>
  <si>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</si>
  <si>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</si>
  <si>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</si>
  <si>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</si>
  <si>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</si>
  <si>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</si>
  <si>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</si>
  <si>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</si>
  <si>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</si>
  <si>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</si>
  <si>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</si>
  <si>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</si>
  <si>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</si>
  <si>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</si>
  <si>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</si>
  <si>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</si>
  <si>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</si>
  <si>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</si>
  <si>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</si>
  <si>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</si>
  <si>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</si>
  <si>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</si>
  <si>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</si>
  <si>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</si>
  <si>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</si>
  <si>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</si>
  <si>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</si>
  <si>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</si>
  <si>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</si>
  <si>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</si>
  <si>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</si>
  <si>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</si>
  <si>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</si>
  <si>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</si>
  <si>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</si>
  <si>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</si>
  <si>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</si>
  <si>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</si>
  <si>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</si>
  <si>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</si>
  <si>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</si>
  <si>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</si>
  <si>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SALAMANCA, GUANAJUATO.
GASTO POR CATEGORÍA PROGRAMÁTICA
DEL 1 DE ENERO AL 31 DE DICIEMBRE DEL 2020</t>
  </si>
  <si>
    <t>C.P HUMBERTO RAZO ARTEAGA</t>
  </si>
  <si>
    <t>LIC. MARIA BEATRIZ HERNÁNDEZ CRUZ</t>
  </si>
  <si>
    <t>TESORERO MUNICIPAL</t>
  </si>
  <si>
    <t>PRESIDENTE MUNICIPAL</t>
  </si>
  <si>
    <t>ELABORÓ, REVISÓ y  AUTORIZÓ :</t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</si>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</sst>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abSelected="1" zoomScaleNormal="100" zoomScaleSheetLayoutView="90" workbookViewId="0">
      <selection sqref="A1:I1"/>
    </sheetView>
  </sheetViews>
  <sheetFormatPr baseColWidth="10" defaultColWidth="11.42578125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3852500</v>
      </c>
      <c r="F7" s="18">
        <f t="shared" ref="F7:I7" si="0">SUM(F8:F9)</f>
        <v>3852500</v>
      </c>
      <c r="G7" s="18">
        <f t="shared" si="0"/>
        <v>3782510.6</v>
      </c>
      <c r="H7" s="18">
        <f t="shared" si="0"/>
        <v>3782510.6</v>
      </c>
      <c r="I7" s="18">
        <f t="shared" si="0"/>
        <v>69989.399999999907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3852500</v>
      </c>
      <c r="F8" s="19">
        <f>D8+E8</f>
        <v>3852500</v>
      </c>
      <c r="G8" s="19">
        <v>3782510.6</v>
      </c>
      <c r="H8" s="19">
        <v>3782510.6</v>
      </c>
      <c r="I8" s="19">
        <f>F8-G8</f>
        <v>69989.399999999907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810993601.84000003</v>
      </c>
      <c r="E10" s="18">
        <f>SUM(E11:E18)</f>
        <v>242572695.02000001</v>
      </c>
      <c r="F10" s="18">
        <f t="shared" ref="F10:I10" si="1">SUM(F11:F18)</f>
        <v>1053566296.86</v>
      </c>
      <c r="G10" s="18">
        <f t="shared" si="1"/>
        <v>761339027.70000005</v>
      </c>
      <c r="H10" s="18">
        <f t="shared" si="1"/>
        <v>718427973.82000005</v>
      </c>
      <c r="I10" s="18">
        <f t="shared" si="1"/>
        <v>292227269.15999997</v>
      </c>
    </row>
    <row r="11" spans="1:9" x14ac:dyDescent="0.2">
      <c r="A11" s="27" t="s">
        <v>46</v>
      </c>
      <c r="B11" s="9"/>
      <c r="C11" s="3" t="s">
        <v>4</v>
      </c>
      <c r="D11" s="19">
        <v>810993601.84000003</v>
      </c>
      <c r="E11" s="19">
        <v>-97697.35</v>
      </c>
      <c r="F11" s="19">
        <f t="shared" ref="F11:F18" si="2">D11+E11</f>
        <v>810895904.49000001</v>
      </c>
      <c r="G11" s="19">
        <v>638745442.98000002</v>
      </c>
      <c r="H11" s="19">
        <v>600496694.35000002</v>
      </c>
      <c r="I11" s="19">
        <f t="shared" ref="I11:I18" si="3">F11-G11</f>
        <v>172150461.50999999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242670392.37</v>
      </c>
      <c r="F18" s="19">
        <f t="shared" si="2"/>
        <v>242670392.37</v>
      </c>
      <c r="G18" s="19">
        <v>122593584.72</v>
      </c>
      <c r="H18" s="19">
        <v>117931279.47</v>
      </c>
      <c r="I18" s="19">
        <f t="shared" si="3"/>
        <v>120076807.65000001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810993601.84000003</v>
      </c>
      <c r="E37" s="24">
        <f t="shared" ref="E37:I37" si="16">SUM(E7+E10+E19+E23+E26+E31)</f>
        <v>246425195.02000001</v>
      </c>
      <c r="F37" s="24">
        <f t="shared" si="16"/>
        <v>1057418796.86</v>
      </c>
      <c r="G37" s="24">
        <f t="shared" si="16"/>
        <v>765121538.30000007</v>
      </c>
      <c r="H37" s="24">
        <f t="shared" si="16"/>
        <v>722210484.42000008</v>
      </c>
      <c r="I37" s="24">
        <f t="shared" si="16"/>
        <v>292297258.55999994</v>
      </c>
    </row>
    <row r="43" spans="1:9" x14ac:dyDescent="0.2">
      <c r="C43" s="1" t="s">
        <v>65</v>
      </c>
      <c r="G43" s="2" t="s">
        <v>66</v>
      </c>
    </row>
    <row r="44" spans="1:9" x14ac:dyDescent="0.2">
      <c r="C44" s="1" t="s">
        <v>67</v>
      </c>
      <c r="G44" s="2" t="s">
        <v>68</v>
      </c>
    </row>
    <row r="50" spans="3:3" x14ac:dyDescent="0.2">
      <c r="C50" s="1" t="s">
        <v>69</v>
      </c>
    </row>
    <row r="51" spans="3:3" x14ac:dyDescent="0.2">
      <c r="C51" s="1" t="s">
        <v>70</v>
      </c>
    </row>
    <row r="52" spans="3:3" x14ac:dyDescent="0.2">
      <c r="C52" s="1" t="s">
        <v>71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2021-02-03T02:34:03Z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